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Pump Hydraulic Power Calculation</t>
        </is>
      </c>
    </row>
    <row r="4">
      <c r="A4" s="3" t="inlineStr">
        <is>
          <t>1. INPUT PARAMETERS</t>
        </is>
      </c>
    </row>
    <row r="5">
      <c r="A5" t="inlineStr">
        <is>
          <t>Volumetric flow rate (Q_Lmin)</t>
        </is>
      </c>
      <c r="B5" s="4" t="n">
        <v>120</v>
      </c>
      <c r="C5" t="inlineStr">
        <is>
          <t>L/min</t>
        </is>
      </c>
    </row>
    <row r="6">
      <c r="A6" t="inlineStr">
        <is>
          <t>Pressure rise (DeltaP_bar)</t>
        </is>
      </c>
      <c r="B6" s="4" t="n">
        <v>3.3</v>
      </c>
      <c r="C6" t="inlineStr">
        <is>
          <t>bar</t>
        </is>
      </c>
    </row>
    <row r="7">
      <c r="A7" t="inlineStr">
        <is>
          <t>Pump efficiency (eta_pump)</t>
        </is>
      </c>
      <c r="B7" s="4" t="n">
        <v>0.78</v>
      </c>
      <c r="C7" t="inlineStr">
        <is>
          <t>decimal</t>
        </is>
      </c>
    </row>
    <row r="8">
      <c r="A8" t="inlineStr">
        <is>
          <t>Safety factor (SF)</t>
        </is>
      </c>
      <c r="B8" s="4" t="n">
        <v>1.2</v>
      </c>
      <c r="C8" t="inlineStr">
        <is>
          <t>dimensionless</t>
        </is>
      </c>
    </row>
    <row r="9">
      <c r="A9" t="inlineStr">
        <is>
          <t>Fluid density (rho)</t>
        </is>
      </c>
      <c r="B9" s="4" t="n">
        <v>1000</v>
      </c>
      <c r="C9" t="inlineStr">
        <is>
          <t>kg/m³</t>
        </is>
      </c>
    </row>
    <row r="10">
      <c r="A10" t="inlineStr">
        <is>
          <t>Gravitational acceleration (g)</t>
        </is>
      </c>
      <c r="B10" s="4" t="n">
        <v>9.81</v>
      </c>
      <c r="C10" t="inlineStr">
        <is>
          <t>m/s²</t>
        </is>
      </c>
    </row>
    <row r="12">
      <c r="A12" s="3" t="inlineStr">
        <is>
          <t>2. ENGINEERING OUTPUT</t>
        </is>
      </c>
    </row>
    <row r="13">
      <c r="A13" t="inlineStr">
        <is>
          <t>Volumetric flow rate (SI) (Q_SI)</t>
        </is>
      </c>
      <c r="B13" s="5">
        <f>B5*1E-3/60</f>
        <v/>
      </c>
      <c r="C13" t="inlineStr">
        <is>
          <t>m³/s</t>
        </is>
      </c>
    </row>
    <row r="14">
      <c r="A14" t="inlineStr">
        <is>
          <t>Pressure rise (SI) (DeltaP_SI)</t>
        </is>
      </c>
      <c r="B14" s="5">
        <f>B6*1E5</f>
        <v/>
      </c>
      <c r="C14" t="inlineStr">
        <is>
          <t>Pa</t>
        </is>
      </c>
    </row>
    <row r="15">
      <c r="A15" t="inlineStr">
        <is>
          <t>Theoretical hydraulic power (P_th)</t>
        </is>
      </c>
      <c r="B15" s="5">
        <f>B13*B14</f>
        <v/>
      </c>
      <c r="C15" t="inlineStr">
        <is>
          <t>W</t>
        </is>
      </c>
    </row>
    <row r="16">
      <c r="A16" t="inlineStr">
        <is>
          <t>Shaft power (P_shaft)</t>
        </is>
      </c>
      <c r="B16" s="5">
        <f>B15/B7</f>
        <v/>
      </c>
      <c r="C16" t="inlineStr">
        <is>
          <t>W</t>
        </is>
      </c>
    </row>
    <row r="17">
      <c r="A17" t="inlineStr">
        <is>
          <t>Motor rating (P_motor)</t>
        </is>
      </c>
      <c r="B17" s="5">
        <f>B16*B8</f>
        <v/>
      </c>
      <c r="C17" t="inlineStr">
        <is>
          <t>W</t>
        </is>
      </c>
    </row>
    <row r="18">
      <c r="A18" t="inlineStr">
        <is>
          <t>Equivalent water head (H)</t>
        </is>
      </c>
      <c r="B18" s="5">
        <f>B14/(B9*B10)</f>
        <v/>
      </c>
      <c r="C18" t="inlineStr">
        <is>
          <t>m</t>
        </is>
      </c>
    </row>
    <row r="19">
      <c r="A19" t="inlineStr">
        <is>
          <t>Theoretical hydraulic power (kW) (P_th_kW)</t>
        </is>
      </c>
      <c r="B19" s="5">
        <f>B15/1000</f>
        <v/>
      </c>
      <c r="C19" t="inlineStr">
        <is>
          <t>kW</t>
        </is>
      </c>
    </row>
    <row r="20">
      <c r="A20" t="inlineStr">
        <is>
          <t>Shaft power (kW) (P_shaft_kW)</t>
        </is>
      </c>
      <c r="B20" s="5">
        <f>B16/1000</f>
        <v/>
      </c>
      <c r="C20" t="inlineStr">
        <is>
          <t>kW</t>
        </is>
      </c>
    </row>
    <row r="21">
      <c r="A21" t="inlineStr">
        <is>
          <t>Motor rating (kW) (P_motor_kW)</t>
        </is>
      </c>
      <c r="B21" s="5">
        <f>B17/1000</f>
        <v/>
      </c>
      <c r="C21" t="inlineStr">
        <is>
          <t>kW</t>
        </is>
      </c>
    </row>
    <row r="24">
      <c r="A24"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5"/>
    <row r="26"/>
    <row r="27"/>
    <row r="2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4:C2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2026-03-22T13:57:17Z</dcterms:created>
  <dcterms:modified xmlns:dcterms="http://purl.org/dc/terms/" xmlns:xsi="http://www.w3.org/2001/XMLSchema-instance" xsi:type="dcterms:W3CDTF">2026-03-22T13:57:17Z</dcterms:modified>
</cp:coreProperties>
</file>